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7895" windowHeight="11475" activeTab="0"/>
  </bookViews>
  <sheets>
    <sheet name="9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<sst xmlns="http://schemas.openxmlformats.org/spreadsheetml/2006/main" count="28" uniqueCount="28">
  <si>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總計</t>
  </si>
  <si>
    <t>93  年度</t>
  </si>
  <si>
    <t>月份</t>
  </si>
  <si>
    <t>廢紙類</t>
  </si>
  <si>
    <t>廢鐵罐</t>
  </si>
  <si>
    <t>廢鋁罐</t>
  </si>
  <si>
    <t>其他金屬製品</t>
  </si>
  <si>
    <r>
      <t>廢寶特瓶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支</t>
    </r>
  </si>
  <si>
    <t>廢塑膠製品(廢寶特瓶除外)</t>
  </si>
  <si>
    <t>廢玻璃容器</t>
  </si>
  <si>
    <t>舊衣類</t>
  </si>
  <si>
    <r>
      <t>廢家電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件</t>
    </r>
  </si>
  <si>
    <r>
      <t>廢電腦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臺</t>
    </r>
  </si>
  <si>
    <t>廢輪胎</t>
  </si>
  <si>
    <t>廢鋁箔包</t>
  </si>
  <si>
    <t>廢紙容器</t>
  </si>
  <si>
    <t>廢乾電池</t>
  </si>
  <si>
    <t>廢鉛電池</t>
  </si>
  <si>
    <t>日光燈(直管)-支</t>
  </si>
  <si>
    <t>其他</t>
  </si>
  <si>
    <t>廚餘</t>
  </si>
  <si>
    <r>
      <t xml:space="preserve">        </t>
    </r>
    <r>
      <rPr>
        <sz val="10"/>
        <rFont val="標楷體"/>
        <family val="4"/>
      </rPr>
      <t>本表皆以公斤為單位，若無法得知其實際重量，折算標準如下：</t>
    </r>
  </si>
  <si>
    <r>
      <t xml:space="preserve">             </t>
    </r>
    <r>
      <rPr>
        <sz val="10"/>
        <rFont val="標楷體"/>
        <family val="4"/>
      </rPr>
      <t>1.23.8支寶特瓶約以1公斤計。</t>
    </r>
  </si>
  <si>
    <r>
      <t xml:space="preserve">             </t>
    </r>
    <r>
      <rPr>
        <sz val="10"/>
        <rFont val="標楷體"/>
        <family val="4"/>
      </rPr>
      <t>2.廢輪胎一條約以8.7公斤計。</t>
    </r>
  </si>
  <si>
    <r>
      <t xml:space="preserve">             </t>
    </r>
    <r>
      <rPr>
        <sz val="10"/>
        <rFont val="標楷體"/>
        <family val="4"/>
      </rPr>
      <t>3.電視機一台以35公斤計，冰箱、冷氣機一台皆以50公斤計。洗衣機一台以38公斤計，其餘家電皆以一台約40公斤計。</t>
    </r>
  </si>
  <si>
    <r>
      <t xml:space="preserve">             </t>
    </r>
    <r>
      <rPr>
        <sz val="10"/>
        <rFont val="標楷體"/>
        <family val="4"/>
      </rPr>
      <t>4.廢電腦：桌上型主機：一台以12公斤計，監視器：一台以12公斤計。筆記型一台以4公斤計。</t>
    </r>
  </si>
  <si>
    <r>
      <t xml:space="preserve">             </t>
    </r>
    <r>
      <rPr>
        <sz val="10"/>
        <rFont val="標楷體"/>
        <family val="4"/>
      </rPr>
      <t>5.鉛蓄電池一個以10公斤計。</t>
    </r>
  </si>
  <si>
    <t>93年資源回收統計表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</si>
</sst>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"/>
  </numFmts>
  <fonts count="6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vertical="top" wrapText="1"/>
    </xf>
    <xf numFmtId="176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0" fillId="2" borderId="2" xfId="0" applyFill="1" applyBorder="1" applyAlignment="1">
      <alignment vertical="center" textRotation="255" wrapText="1"/>
    </xf>
    <xf numFmtId="0" fontId="0" fillId="0" borderId="3" xfId="0" applyBorder="1" applyAlignment="1">
      <alignment vertical="center" textRotation="255" wrapText="1"/>
    </xf>
    <xf numFmtId="0" fontId="0" fillId="0" borderId="4" xfId="0" applyBorder="1" applyAlignment="1">
      <alignment vertical="center" textRotation="255" wrapText="1"/>
    </xf>
    <xf numFmtId="0" fontId="0" fillId="0" borderId="5" xfId="0" applyBorder="1" applyAlignment="1">
      <alignment wrapText="1"/>
    </xf>
    <xf numFmtId="0" fontId="5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A1" sqref="A1:T1"/>
    </sheetView>
  </sheetViews>
  <sheetFormatPr defaultColWidth="9.00390625" defaultRowHeight="16.5"/>
  <cols>
    <col min="1" max="1" width="3.25390625" style="0" customWidth="1"/>
    <col min="2" max="2" width="5.125" style="0" customWidth="1"/>
    <col min="3" max="3" width="7.50390625" style="0" customWidth="1"/>
    <col min="4" max="4" width="7.00390625" style="0" customWidth="1"/>
    <col min="5" max="5" width="7.50390625" style="0" bestFit="1" customWidth="1"/>
    <col min="6" max="6" width="7.125" style="0" customWidth="1"/>
    <col min="7" max="7" width="7.00390625" style="0" customWidth="1"/>
    <col min="8" max="8" width="7.375" style="0" customWidth="1"/>
    <col min="9" max="9" width="7.50390625" style="0" customWidth="1"/>
    <col min="10" max="10" width="7.50390625" style="0" bestFit="1" customWidth="1"/>
    <col min="11" max="12" width="7.75390625" style="0" customWidth="1"/>
    <col min="13" max="17" width="7.50390625" style="0" bestFit="1" customWidth="1"/>
    <col min="19" max="19" width="5.50390625" style="0" bestFit="1" customWidth="1"/>
  </cols>
  <sheetData>
    <row r="1" spans="1:20" ht="2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8"/>
    </row>
    <row r="2" spans="1:20" ht="66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6.5">
      <c r="A3" s="6"/>
      <c r="B3" s="1">
        <v>1</v>
      </c>
      <c r="C3" s="1">
        <v>290</v>
      </c>
      <c r="D3" s="1">
        <v>65</v>
      </c>
      <c r="E3" s="1">
        <v>61</v>
      </c>
      <c r="F3" s="1">
        <v>42</v>
      </c>
      <c r="G3" s="1">
        <f>20/23.8</f>
        <v>0.8403361344537815</v>
      </c>
      <c r="H3" s="1">
        <v>31</v>
      </c>
      <c r="I3" s="1">
        <v>28</v>
      </c>
      <c r="J3" s="1">
        <v>0</v>
      </c>
      <c r="K3" s="1">
        <v>0</v>
      </c>
      <c r="L3" s="1">
        <v>0</v>
      </c>
      <c r="M3" s="1">
        <v>0</v>
      </c>
      <c r="N3" s="1">
        <v>28</v>
      </c>
      <c r="O3" s="1">
        <v>90</v>
      </c>
      <c r="P3" s="1">
        <v>21</v>
      </c>
      <c r="Q3" s="1">
        <v>4</v>
      </c>
      <c r="R3" s="1">
        <v>0</v>
      </c>
      <c r="S3" s="1">
        <v>0</v>
      </c>
      <c r="T3" s="1">
        <v>0</v>
      </c>
    </row>
    <row r="4" spans="1:20" ht="16.5">
      <c r="A4" s="6"/>
      <c r="B4" s="1">
        <v>2</v>
      </c>
      <c r="C4" s="1">
        <v>250</v>
      </c>
      <c r="D4" s="1">
        <v>51</v>
      </c>
      <c r="E4" s="1">
        <v>55</v>
      </c>
      <c r="F4" s="1">
        <v>30</v>
      </c>
      <c r="G4" s="1">
        <f>21/23.8</f>
        <v>0.8823529411764706</v>
      </c>
      <c r="H4" s="1">
        <v>27</v>
      </c>
      <c r="I4" s="1">
        <v>30</v>
      </c>
      <c r="J4" s="1">
        <v>0</v>
      </c>
      <c r="K4" s="1">
        <v>0</v>
      </c>
      <c r="L4" s="1">
        <v>0</v>
      </c>
      <c r="M4" s="1">
        <v>0</v>
      </c>
      <c r="N4" s="1">
        <v>21</v>
      </c>
      <c r="O4" s="1">
        <v>80</v>
      </c>
      <c r="P4" s="1">
        <v>15</v>
      </c>
      <c r="Q4" s="1">
        <v>6</v>
      </c>
      <c r="R4" s="1">
        <v>0</v>
      </c>
      <c r="S4" s="1">
        <v>0</v>
      </c>
      <c r="T4" s="1">
        <v>0</v>
      </c>
    </row>
    <row r="5" spans="1:20" ht="16.5">
      <c r="A5" s="6"/>
      <c r="B5" s="1">
        <v>3</v>
      </c>
      <c r="C5" s="1">
        <v>241</v>
      </c>
      <c r="D5" s="1">
        <v>49</v>
      </c>
      <c r="E5" s="1">
        <v>41</v>
      </c>
      <c r="F5" s="1">
        <v>32</v>
      </c>
      <c r="G5" s="1">
        <f>19/23.8</f>
        <v>0.7983193277310924</v>
      </c>
      <c r="H5" s="1">
        <v>25</v>
      </c>
      <c r="I5" s="1">
        <v>31</v>
      </c>
      <c r="J5" s="1">
        <v>0</v>
      </c>
      <c r="K5" s="1">
        <v>0</v>
      </c>
      <c r="L5" s="1">
        <v>0</v>
      </c>
      <c r="M5" s="1">
        <v>0</v>
      </c>
      <c r="N5" s="1">
        <v>25</v>
      </c>
      <c r="O5" s="1">
        <v>75</v>
      </c>
      <c r="P5" s="1">
        <v>10</v>
      </c>
      <c r="Q5" s="1">
        <v>7</v>
      </c>
      <c r="R5" s="1">
        <v>0</v>
      </c>
      <c r="S5" s="1">
        <v>0</v>
      </c>
      <c r="T5" s="1">
        <v>0</v>
      </c>
    </row>
    <row r="6" spans="1:20" ht="16.5">
      <c r="A6" s="6"/>
      <c r="B6" s="1">
        <v>4</v>
      </c>
      <c r="C6" s="1">
        <v>300</v>
      </c>
      <c r="D6" s="1">
        <v>20</v>
      </c>
      <c r="E6" s="1">
        <v>8</v>
      </c>
      <c r="F6" s="1">
        <v>12</v>
      </c>
      <c r="G6" s="1">
        <f>200/23.8</f>
        <v>8.403361344537815</v>
      </c>
      <c r="H6" s="1">
        <v>60</v>
      </c>
      <c r="I6" s="1">
        <v>80</v>
      </c>
      <c r="J6" s="1">
        <v>25</v>
      </c>
      <c r="K6" s="1">
        <v>0</v>
      </c>
      <c r="L6" s="1">
        <v>0</v>
      </c>
      <c r="M6" s="1">
        <v>0</v>
      </c>
      <c r="N6" s="1">
        <v>25</v>
      </c>
      <c r="O6" s="1">
        <v>200</v>
      </c>
      <c r="P6" s="1">
        <v>10</v>
      </c>
      <c r="Q6" s="1">
        <v>8</v>
      </c>
      <c r="R6" s="1">
        <v>0</v>
      </c>
      <c r="S6" s="1">
        <v>0</v>
      </c>
      <c r="T6" s="1">
        <v>0</v>
      </c>
    </row>
    <row r="7" spans="1:20" ht="16.5">
      <c r="A7" s="6"/>
      <c r="B7" s="1">
        <v>5</v>
      </c>
      <c r="C7" s="1">
        <v>316</v>
      </c>
      <c r="D7" s="1">
        <v>38</v>
      </c>
      <c r="E7" s="1">
        <v>11</v>
      </c>
      <c r="F7" s="1">
        <v>0</v>
      </c>
      <c r="G7" s="1">
        <f>210/23.8</f>
        <v>8.823529411764705</v>
      </c>
      <c r="H7" s="1">
        <v>66</v>
      </c>
      <c r="I7" s="1">
        <v>120</v>
      </c>
      <c r="J7" s="1">
        <v>18</v>
      </c>
      <c r="K7" s="1">
        <v>0</v>
      </c>
      <c r="L7" s="1">
        <v>0</v>
      </c>
      <c r="M7" s="1">
        <v>0</v>
      </c>
      <c r="N7" s="1">
        <v>28</v>
      </c>
      <c r="O7" s="1">
        <v>230</v>
      </c>
      <c r="P7" s="1">
        <v>0</v>
      </c>
      <c r="Q7" s="1">
        <v>0</v>
      </c>
      <c r="R7" s="1">
        <v>0</v>
      </c>
      <c r="S7" s="1">
        <v>0</v>
      </c>
      <c r="T7" s="1">
        <v>0</v>
      </c>
    </row>
    <row r="8" spans="1:20" ht="16.5">
      <c r="A8" s="6"/>
      <c r="B8" s="1">
        <v>6</v>
      </c>
      <c r="C8" s="1">
        <v>550</v>
      </c>
      <c r="D8" s="1">
        <v>27</v>
      </c>
      <c r="E8" s="1">
        <v>6</v>
      </c>
      <c r="F8" s="1">
        <v>0</v>
      </c>
      <c r="G8" s="1">
        <f>340/23.8</f>
        <v>14.285714285714285</v>
      </c>
      <c r="H8" s="1">
        <v>168</v>
      </c>
      <c r="I8" s="1">
        <v>110</v>
      </c>
      <c r="J8" s="1">
        <v>100</v>
      </c>
      <c r="K8" s="1">
        <f>10*40</f>
        <v>400</v>
      </c>
      <c r="L8" s="1">
        <v>0</v>
      </c>
      <c r="M8" s="1">
        <v>0</v>
      </c>
      <c r="N8" s="1">
        <v>23</v>
      </c>
      <c r="O8" s="1">
        <v>334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6.5">
      <c r="A9" s="6"/>
      <c r="B9" s="1">
        <v>7</v>
      </c>
      <c r="C9" s="1">
        <v>110</v>
      </c>
      <c r="D9" s="1">
        <v>30</v>
      </c>
      <c r="E9" s="1">
        <v>4</v>
      </c>
      <c r="F9" s="1">
        <v>0</v>
      </c>
      <c r="G9" s="1">
        <f>90/23.8</f>
        <v>3.7815126050420167</v>
      </c>
      <c r="H9" s="1">
        <v>80</v>
      </c>
      <c r="I9" s="1">
        <v>50</v>
      </c>
      <c r="J9" s="1">
        <v>5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6.5">
      <c r="A10" s="6"/>
      <c r="B10" s="1">
        <v>8</v>
      </c>
      <c r="C10" s="1">
        <v>80</v>
      </c>
      <c r="D10" s="1">
        <v>20</v>
      </c>
      <c r="E10" s="1">
        <v>3</v>
      </c>
      <c r="F10" s="1">
        <v>0</v>
      </c>
      <c r="G10" s="1">
        <f>30/23.8</f>
        <v>1.2605042016806722</v>
      </c>
      <c r="H10" s="1">
        <v>20</v>
      </c>
      <c r="I10" s="1">
        <v>10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6.5">
      <c r="A11" s="6"/>
      <c r="B11" s="1">
        <v>9</v>
      </c>
      <c r="C11" s="1">
        <v>314</v>
      </c>
      <c r="D11" s="1">
        <v>13</v>
      </c>
      <c r="E11" s="1">
        <v>4</v>
      </c>
      <c r="F11" s="1">
        <v>0</v>
      </c>
      <c r="G11" s="1">
        <f>55/23.8</f>
        <v>2.310924369747899</v>
      </c>
      <c r="H11" s="1">
        <v>80</v>
      </c>
      <c r="I11" s="1">
        <v>12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6.5">
      <c r="A12" s="6"/>
      <c r="B12" s="1">
        <v>10</v>
      </c>
      <c r="C12" s="1">
        <v>455</v>
      </c>
      <c r="D12" s="1">
        <v>40</v>
      </c>
      <c r="E12" s="1">
        <v>6</v>
      </c>
      <c r="F12" s="1">
        <v>0</v>
      </c>
      <c r="G12" s="1">
        <f>150/23.8</f>
        <v>6.302521008403361</v>
      </c>
      <c r="H12" s="1">
        <v>45</v>
      </c>
      <c r="I12" s="1">
        <v>60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10</v>
      </c>
      <c r="Q12" s="1">
        <v>0</v>
      </c>
      <c r="R12" s="1">
        <v>0</v>
      </c>
      <c r="S12" s="1">
        <v>0</v>
      </c>
      <c r="T12" s="1">
        <v>0</v>
      </c>
    </row>
    <row r="13" spans="1:20" ht="16.5">
      <c r="A13" s="6"/>
      <c r="B13" s="1">
        <v>11</v>
      </c>
      <c r="C13" s="1">
        <v>240</v>
      </c>
      <c r="D13" s="1">
        <v>33</v>
      </c>
      <c r="E13" s="1">
        <v>6</v>
      </c>
      <c r="F13" s="1">
        <v>0</v>
      </c>
      <c r="G13" s="1">
        <f>120/23.8</f>
        <v>5.042016806722689</v>
      </c>
      <c r="H13" s="1">
        <v>52</v>
      </c>
      <c r="I13" s="1">
        <v>50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6.5">
      <c r="A14" s="6"/>
      <c r="B14" s="1">
        <v>12</v>
      </c>
      <c r="C14" s="1">
        <v>252</v>
      </c>
      <c r="D14" s="1">
        <v>31</v>
      </c>
      <c r="E14" s="1">
        <v>7</v>
      </c>
      <c r="F14" s="1">
        <v>0</v>
      </c>
      <c r="G14" s="1">
        <f>115/23.8</f>
        <v>4.831932773109243</v>
      </c>
      <c r="H14" s="1">
        <v>48</v>
      </c>
      <c r="I14" s="1">
        <v>60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1:20" ht="16.5">
      <c r="A15" s="7"/>
      <c r="B15" s="1" t="s">
        <v>0</v>
      </c>
      <c r="C15" s="1">
        <f>SUM(C3:C14)</f>
        <v>3398</v>
      </c>
      <c r="D15" s="1">
        <f>SUM(D3:D14)</f>
        <v>417</v>
      </c>
      <c r="E15" s="1">
        <f>SUM(E3:E14)</f>
        <v>212</v>
      </c>
      <c r="F15" s="1">
        <f>SUM(F3:F14)</f>
        <v>116</v>
      </c>
      <c r="G15" s="3">
        <f>SUM(G3:G14)</f>
        <v>57.563025210084035</v>
      </c>
      <c r="H15" s="1">
        <f>SUM(H3:H14)</f>
        <v>702</v>
      </c>
      <c r="I15" s="1">
        <f>SUM(I3:I14)</f>
        <v>641</v>
      </c>
      <c r="J15" s="1">
        <f>SUM(J3:J14)</f>
        <v>148</v>
      </c>
      <c r="K15" s="1">
        <f>SUM(K3:K14)</f>
        <v>400</v>
      </c>
      <c r="L15" s="1">
        <f>SUM(L4:L14)</f>
        <v>0</v>
      </c>
      <c r="M15" s="1">
        <f>SUM(M4:M14)</f>
        <v>0</v>
      </c>
      <c r="N15" s="1">
        <f>SUM(N3:N14)</f>
        <v>150</v>
      </c>
      <c r="O15" s="1">
        <f>SUM(O3:O14)</f>
        <v>1009</v>
      </c>
      <c r="P15" s="1">
        <f>SUM(P3:P14)</f>
        <v>66</v>
      </c>
      <c r="Q15" s="1">
        <f>SUM(Q3:Q14)</f>
        <v>25</v>
      </c>
      <c r="R15" s="1">
        <f>SUM(R3:R14)</f>
        <v>0</v>
      </c>
      <c r="S15" s="1">
        <v>0</v>
      </c>
      <c r="T15" s="1">
        <v>0</v>
      </c>
    </row>
    <row r="18" ht="16.5">
      <c r="B18" s="4" t="s">
        <v>21</v>
      </c>
    </row>
    <row r="19" ht="16.5">
      <c r="B19" s="4" t="s">
        <v>22</v>
      </c>
    </row>
    <row r="20" ht="16.5">
      <c r="B20" s="4" t="s">
        <v>23</v>
      </c>
    </row>
    <row r="21" ht="16.5">
      <c r="B21" s="4" t="s">
        <v>24</v>
      </c>
    </row>
    <row r="22" ht="16.5">
      <c r="B22" s="4" t="s">
        <v>25</v>
      </c>
    </row>
    <row r="23" ht="16.5">
      <c r="B23" s="4" t="s">
        <v>26</v>
      </c>
    </row>
  </sheetData>
  <mergeCells count="2">
    <mergeCell ref="A2:A15"/>
    <mergeCell ref="A1:T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2006-06-06T06:09:22Z</cp:lastPrinted>
  <dcterms:created xsi:type="dcterms:W3CDTF">2006-06-05T05:53:50Z</dcterms:created>
  <dcterms:modified xsi:type="dcterms:W3CDTF">2006-06-06T06:14:05Z</dcterms:modified>
  <cp:category/>
  <cp:version/>
  <cp:contentType/>
  <cp:contentStatus/>
</cp:coreProperties>
</file>